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【标表1】投标报价汇总表" sheetId="1" r:id="rId1"/>
    <sheet name="【标表2】工程量清单表" sheetId="2" r:id="rId2"/>
  </sheets>
  <definedNames/>
  <calcPr fullCalcOnLoad="1"/>
</workbook>
</file>

<file path=xl/sharedStrings.xml><?xml version="1.0" encoding="utf-8"?>
<sst xmlns="http://schemas.openxmlformats.org/spreadsheetml/2006/main" count="325" uniqueCount="210">
  <si>
    <t>投标报价汇总表</t>
  </si>
  <si>
    <t>合同段：S314 线中牟境开封交界至广惠街段修复工程NO.2</t>
  </si>
  <si>
    <t>标表1</t>
  </si>
  <si>
    <t>序号</t>
  </si>
  <si>
    <t>章次</t>
  </si>
  <si>
    <t>科目名称</t>
  </si>
  <si>
    <t>金额（元）</t>
  </si>
  <si>
    <t>1</t>
  </si>
  <si>
    <t>总 则</t>
  </si>
  <si>
    <t>2</t>
  </si>
  <si>
    <t>路 基</t>
  </si>
  <si>
    <t>3</t>
  </si>
  <si>
    <t>路 面</t>
  </si>
  <si>
    <t>4</t>
  </si>
  <si>
    <t>安全设施及预埋管线</t>
  </si>
  <si>
    <t>5</t>
  </si>
  <si>
    <t>绿化及环境保护设施</t>
  </si>
  <si>
    <t>6</t>
  </si>
  <si>
    <t>第100章至第700章合计=（1+2+3+4+5）=6</t>
  </si>
  <si>
    <t>7</t>
  </si>
  <si>
    <t>已包含在清单合计中的材料、工程设备、专业工程暂估价合计</t>
  </si>
  <si>
    <t>8</t>
  </si>
  <si>
    <t>评标价（清单合计减去材料、工程设备、专业工程暂估价合计）=（6-7）=8</t>
  </si>
  <si>
    <t>9</t>
  </si>
  <si>
    <t>计日工合计</t>
  </si>
  <si>
    <t>10</t>
  </si>
  <si>
    <t>暂列金额（3%）=8*3%=10</t>
  </si>
  <si>
    <t>11</t>
  </si>
  <si>
    <t>投标报价=（6+10）=11</t>
  </si>
  <si>
    <t>清单   第 1 页</t>
  </si>
  <si>
    <t>共 1 页</t>
  </si>
  <si>
    <t>工程量清单表</t>
  </si>
  <si>
    <t>标表2</t>
  </si>
  <si>
    <t>清单  第100章  总 则</t>
  </si>
  <si>
    <t>子目号</t>
  </si>
  <si>
    <t>子目名称</t>
  </si>
  <si>
    <t>单位</t>
  </si>
  <si>
    <t>数量</t>
  </si>
  <si>
    <t>单价</t>
  </si>
  <si>
    <t>合价</t>
  </si>
  <si>
    <t>101</t>
  </si>
  <si>
    <t>通则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</si>
  <si>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</si>
  <si>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</si>
  <si>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</si>
  <si>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</si>
  <si>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</si>
  <si>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</si>
  <si>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</si>
  <si>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</t>
  </si>
  <si>
    <t>工程管理</t>
  </si>
  <si>
    <t>102-1</t>
  </si>
  <si>
    <t>竣工文件</t>
  </si>
  <si>
    <t>102-2</t>
  </si>
  <si>
    <t>施工环保费</t>
  </si>
  <si>
    <t>102-3</t>
  </si>
  <si>
    <t>安全生产费</t>
  </si>
  <si>
    <t>102-5</t>
  </si>
  <si>
    <t>保通费（暂估价）</t>
  </si>
  <si>
    <t>103</t>
  </si>
  <si>
    <t>临时工程与设施</t>
  </si>
  <si>
    <t>103-1</t>
  </si>
  <si>
    <t>临时道路修建、养护与拆除（包括原道路的养护）</t>
  </si>
  <si>
    <t>103-3</t>
  </si>
  <si>
    <t>临时供电设施架设、维护与拆除</t>
  </si>
  <si>
    <t>103-4</t>
  </si>
  <si>
    <t>电信设施的提供、维修与拆除</t>
  </si>
  <si>
    <t>103-5</t>
  </si>
  <si>
    <t>临时供水与排污设施</t>
  </si>
  <si>
    <t>104</t>
  </si>
  <si>
    <t>承包人驻地建设</t>
  </si>
  <si>
    <t>104-1</t>
  </si>
  <si>
    <t xml:space="preserve">清单  第100章  合计   </t>
  </si>
  <si>
    <t>共 5 页</t>
  </si>
  <si>
    <t>清单  第200章  路 基</t>
  </si>
  <si>
    <t>202</t>
  </si>
  <si>
    <t>场地清理</t>
  </si>
  <si>
    <t>202-2</t>
  </si>
  <si>
    <t>挖除旧路面</t>
  </si>
  <si>
    <t>沥青混凝土路面</t>
  </si>
  <si>
    <t>-b-1</t>
  </si>
  <si>
    <t>铣刨4cm沥青混凝土路面</t>
  </si>
  <si>
    <t>m3</t>
  </si>
  <si>
    <t>-b-2</t>
  </si>
  <si>
    <t>铣刨6cm沥青混凝土路面</t>
  </si>
  <si>
    <t>-b-3</t>
  </si>
  <si>
    <t>铣刨8cm沥青混凝土路面</t>
  </si>
  <si>
    <t>-d</t>
  </si>
  <si>
    <t>水泥石灰底基层</t>
  </si>
  <si>
    <t>-e</t>
  </si>
  <si>
    <t>铣刨水稳基层</t>
  </si>
  <si>
    <t>202-3</t>
  </si>
  <si>
    <t>拆除结构物</t>
  </si>
  <si>
    <t>-c</t>
  </si>
  <si>
    <t>砖、石及其他砌体结构</t>
  </si>
  <si>
    <t>-c-1</t>
  </si>
  <si>
    <t>拆除路缘石、平石</t>
  </si>
  <si>
    <t>216</t>
  </si>
  <si>
    <t>排水工程</t>
  </si>
  <si>
    <t>216-1</t>
  </si>
  <si>
    <t>雨水工程</t>
  </si>
  <si>
    <t>挖沟槽土方</t>
  </si>
  <si>
    <t>回填方</t>
  </si>
  <si>
    <t>余方弃置</t>
  </si>
  <si>
    <t>DN300 II级钢筋混凝土承插口排水管</t>
  </si>
  <si>
    <t>m</t>
  </si>
  <si>
    <t>DN800 II级钢筋混凝土承插口排水管</t>
  </si>
  <si>
    <t>-f</t>
  </si>
  <si>
    <t>偏沟式双篦雨水口</t>
  </si>
  <si>
    <t>座</t>
  </si>
  <si>
    <t>-g</t>
  </si>
  <si>
    <t>砌筑井φ1250</t>
  </si>
  <si>
    <t>-h</t>
  </si>
  <si>
    <t>一体化泵站</t>
  </si>
  <si>
    <t>-i</t>
  </si>
  <si>
    <t>Φ600Ⅱ级钢筋混凝土承插口管管道清淤</t>
  </si>
  <si>
    <t>-j</t>
  </si>
  <si>
    <t>Φ800Ⅱ级钢筋混凝土承插口管管道清淤</t>
  </si>
  <si>
    <t>-k</t>
  </si>
  <si>
    <t>Φ1000Ⅱ级钢筋混凝土承插口管管道清淤</t>
  </si>
  <si>
    <t xml:space="preserve">清单  第200章  合计  </t>
  </si>
  <si>
    <t>清单   第 2 页</t>
  </si>
  <si>
    <t>清单  第300章  路 面</t>
  </si>
  <si>
    <t>304</t>
  </si>
  <si>
    <t>水泥稳定土底基层、基层</t>
  </si>
  <si>
    <t>304-1</t>
  </si>
  <si>
    <t>水泥稳定土底基层</t>
  </si>
  <si>
    <t>厚200mm</t>
  </si>
  <si>
    <t>-a-1</t>
  </si>
  <si>
    <t>3.5%水泥稳定碎石</t>
  </si>
  <si>
    <t>m2</t>
  </si>
  <si>
    <t>304-3</t>
  </si>
  <si>
    <t>水泥稳定土基层</t>
  </si>
  <si>
    <t>厚180mm</t>
  </si>
  <si>
    <t>4.5%水泥稳定碎石</t>
  </si>
  <si>
    <t>304-5</t>
  </si>
  <si>
    <t>热沥青灌缝</t>
  </si>
  <si>
    <t>308</t>
  </si>
  <si>
    <t>透层和黏层</t>
  </si>
  <si>
    <t>308-1</t>
  </si>
  <si>
    <t>透层</t>
  </si>
  <si>
    <t>乳化沥青</t>
  </si>
  <si>
    <t>308-2</t>
  </si>
  <si>
    <t>黏层</t>
  </si>
  <si>
    <t>改性乳化沥青</t>
  </si>
  <si>
    <t>309</t>
  </si>
  <si>
    <t>热拌沥青混合料面层</t>
  </si>
  <si>
    <t>309-3</t>
  </si>
  <si>
    <t>粗粒式沥青混凝土</t>
  </si>
  <si>
    <t>厚80mm</t>
  </si>
  <si>
    <t>AC-25C</t>
  </si>
  <si>
    <t>310</t>
  </si>
  <si>
    <t>沥青表面处置与封层</t>
  </si>
  <si>
    <t>310-2</t>
  </si>
  <si>
    <t>封层</t>
  </si>
  <si>
    <t>1cm厚同步沥青碎石下封层</t>
  </si>
  <si>
    <t>311</t>
  </si>
  <si>
    <t>改性沥青及改性沥青混合料</t>
  </si>
  <si>
    <t>311-1</t>
  </si>
  <si>
    <t>细粒式改性沥青混合料路面</t>
  </si>
  <si>
    <t>厚40mm</t>
  </si>
  <si>
    <t>AC-13C</t>
  </si>
  <si>
    <t>311-2</t>
  </si>
  <si>
    <t>中粒式改性沥青混合料路面</t>
  </si>
  <si>
    <t>厚60mm</t>
  </si>
  <si>
    <t>AC-16C</t>
  </si>
  <si>
    <t>313</t>
  </si>
  <si>
    <t>路肩培土、中央分隔带回填土、土路肩加固及路缘石</t>
  </si>
  <si>
    <t>313-5</t>
  </si>
  <si>
    <t>混凝土预制块路缘石</t>
  </si>
  <si>
    <t>C30预制混凝土路缘石、平石</t>
  </si>
  <si>
    <t>C20现浇混凝土垫层</t>
  </si>
  <si>
    <t xml:space="preserve">清单  第300章  合计   </t>
  </si>
  <si>
    <t>清单   第 3 页</t>
  </si>
  <si>
    <t>清单  第600章  安全设施及预埋管线</t>
  </si>
  <si>
    <t>605</t>
  </si>
  <si>
    <t>道路交通标线</t>
  </si>
  <si>
    <t>605-1</t>
  </si>
  <si>
    <t>热熔型涂料路面标线</t>
  </si>
  <si>
    <t>沥青路面热熔型标线</t>
  </si>
  <si>
    <t xml:space="preserve">清单  第600章  合计   </t>
  </si>
  <si>
    <t>清单   第 4 页</t>
  </si>
  <si>
    <t>清单  第700章  绿化及环境保护设施</t>
  </si>
  <si>
    <t>702</t>
  </si>
  <si>
    <t>铺设表土</t>
  </si>
  <si>
    <t>702-2</t>
  </si>
  <si>
    <t>铺设利用的表土</t>
  </si>
  <si>
    <t>种植土</t>
  </si>
  <si>
    <t>702-3</t>
  </si>
  <si>
    <t>绿化拆除</t>
  </si>
  <si>
    <t>703</t>
  </si>
  <si>
    <t>撒播草种和铺植草皮</t>
  </si>
  <si>
    <t>703-3</t>
  </si>
  <si>
    <t>先点播灌木后喷播草种</t>
  </si>
  <si>
    <t>地被（撒草籽）</t>
  </si>
  <si>
    <t>704</t>
  </si>
  <si>
    <t>种植乔木、灌木和攀缘植物</t>
  </si>
  <si>
    <t>704-1</t>
  </si>
  <si>
    <t>人工种植乔木</t>
  </si>
  <si>
    <t>雪松（高6m，胸径10cm）</t>
  </si>
  <si>
    <t>棵</t>
  </si>
  <si>
    <t>白蜡（高5m，胸径14cm）</t>
  </si>
  <si>
    <t>石楠（高5.5-6m，胸径10cm，冠径3-3.5m）</t>
  </si>
  <si>
    <t>西府海棠（高3.5-4m，胸径8cm，冠径1.5-1.8m）</t>
  </si>
  <si>
    <t>金叶榆（胸径9cm）</t>
  </si>
  <si>
    <t>704-2</t>
  </si>
  <si>
    <t>人工种植灌木</t>
  </si>
  <si>
    <t>榆叶梅（高1.4-1.6m，胸径6cm，冠径1.2-1.3m）</t>
  </si>
  <si>
    <t xml:space="preserve">清单  第700章  合计  </t>
  </si>
  <si>
    <t>清单   第 5 页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</si>
</sst>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(0.00\)"/>
    <numFmt numFmtId="181" formatCode="#0.000"/>
    <numFmt numFmtId="182" formatCode="#0.00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SansSerif"/>
      <family val="2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18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8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 locked="0"/>
    </xf>
    <xf numFmtId="180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 locked="0"/>
    </xf>
    <xf numFmtId="18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18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right" vertical="center" wrapText="1"/>
      <protection locked="0"/>
    </xf>
    <xf numFmtId="180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181" fontId="7" fillId="33" borderId="11" xfId="0" applyNumberFormat="1" applyFont="1" applyFill="1" applyBorder="1" applyAlignment="1" applyProtection="1">
      <alignment horizontal="right" vertical="center" wrapText="1"/>
      <protection/>
    </xf>
    <xf numFmtId="182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180" fontId="4" fillId="33" borderId="16" xfId="0" applyNumberFormat="1" applyFont="1" applyFill="1" applyBorder="1" applyAlignment="1" applyProtection="1">
      <alignment vertical="center" wrapText="1"/>
      <protection/>
    </xf>
    <xf numFmtId="18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18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right" vertical="center" wrapText="1"/>
      <protection/>
    </xf>
    <xf numFmtId="180" fontId="4" fillId="33" borderId="2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Zeros="0" workbookViewId="0" topLeftCell="A1">
      <selection activeCell="F15" sqref="F15"/>
    </sheetView>
  </sheetViews>
  <sheetFormatPr defaultColWidth="9.140625" defaultRowHeight="12.75"/>
  <cols>
    <col min="1" max="1" width="11.7109375" style="1" customWidth="1"/>
    <col min="2" max="2" width="6.7109375" style="1" customWidth="1"/>
    <col min="3" max="3" width="8.421875" style="1" customWidth="1"/>
    <col min="4" max="4" width="29.00390625" style="1" customWidth="1"/>
    <col min="5" max="5" width="25.140625" style="1" customWidth="1"/>
    <col min="6" max="6" width="13.8515625" style="3" customWidth="1"/>
    <col min="7" max="7" width="7.00390625" style="0" customWidth="1"/>
  </cols>
  <sheetData>
    <row r="1" spans="1:7" ht="42" customHeight="1">
      <c r="A1" s="4"/>
      <c r="B1" s="4"/>
      <c r="C1" s="4"/>
      <c r="D1" s="4"/>
      <c r="E1" s="4"/>
      <c r="F1" s="6"/>
      <c r="G1" s="4"/>
    </row>
    <row r="2" spans="1:7" ht="27" customHeight="1">
      <c r="A2" s="4"/>
      <c r="B2" s="7" t="s">
        <v>0</v>
      </c>
      <c r="C2" s="7"/>
      <c r="D2" s="7"/>
      <c r="E2" s="7"/>
      <c r="F2" s="9"/>
      <c r="G2" s="4"/>
    </row>
    <row r="3" spans="1:7" ht="15" customHeight="1">
      <c r="A3" s="4"/>
      <c r="B3" s="10" t="s">
        <v>1</v>
      </c>
      <c r="C3" s="10"/>
      <c r="D3" s="10"/>
      <c r="E3" s="11"/>
      <c r="F3" s="13" t="s">
        <v>2</v>
      </c>
      <c r="G3" s="4"/>
    </row>
    <row r="4" spans="1:7" ht="0.75" customHeight="1">
      <c r="A4" s="4"/>
      <c r="B4" s="4"/>
      <c r="C4" s="4"/>
      <c r="D4" s="4"/>
      <c r="E4" s="4"/>
      <c r="F4" s="6"/>
      <c r="G4" s="4"/>
    </row>
    <row r="5" spans="1:7" ht="24.75" customHeight="1">
      <c r="A5" s="4"/>
      <c r="B5" s="36" t="s">
        <v>3</v>
      </c>
      <c r="C5" s="37" t="s">
        <v>4</v>
      </c>
      <c r="D5" s="37" t="s">
        <v>5</v>
      </c>
      <c r="E5" s="37"/>
      <c r="F5" s="38" t="s">
        <v>6</v>
      </c>
      <c r="G5" s="4"/>
    </row>
    <row r="6" spans="1:7" ht="15" customHeight="1">
      <c r="A6" s="4"/>
      <c r="B6" s="21" t="s">
        <v>7</v>
      </c>
      <c r="C6" s="39">
        <v>100</v>
      </c>
      <c r="D6" s="23" t="s">
        <v>8</v>
      </c>
      <c r="E6" s="23"/>
      <c r="F6" s="26">
        <f>ROUND('【标表2】工程量清单表'!G24,2)</f>
        <v>0</v>
      </c>
      <c r="G6" s="4"/>
    </row>
    <row r="7" spans="1:7" ht="15" customHeight="1">
      <c r="A7" s="4"/>
      <c r="B7" s="21" t="s">
        <v>9</v>
      </c>
      <c r="C7" s="39">
        <v>200</v>
      </c>
      <c r="D7" s="23" t="s">
        <v>10</v>
      </c>
      <c r="E7" s="23"/>
      <c r="F7" s="26">
        <f>ROUND('【标表2】工程量清单表'!G58,2)</f>
        <v>0</v>
      </c>
      <c r="G7" s="4"/>
    </row>
    <row r="8" spans="1:7" ht="15" customHeight="1">
      <c r="A8" s="4"/>
      <c r="B8" s="21" t="s">
        <v>11</v>
      </c>
      <c r="C8" s="39">
        <v>300</v>
      </c>
      <c r="D8" s="23" t="s">
        <v>12</v>
      </c>
      <c r="E8" s="23"/>
      <c r="F8" s="26">
        <f>ROUND('【标表2】工程量清单表'!G99,2)</f>
        <v>0</v>
      </c>
      <c r="G8" s="4"/>
    </row>
    <row r="9" spans="1:7" ht="15" customHeight="1">
      <c r="A9" s="4"/>
      <c r="B9" s="21" t="s">
        <v>13</v>
      </c>
      <c r="C9" s="39">
        <v>600</v>
      </c>
      <c r="D9" s="23" t="s">
        <v>14</v>
      </c>
      <c r="E9" s="23"/>
      <c r="F9" s="26">
        <f>ROUND('【标表2】工程量清单表'!G112,2)</f>
        <v>0</v>
      </c>
      <c r="G9" s="4"/>
    </row>
    <row r="10" spans="1:7" ht="15" customHeight="1">
      <c r="A10" s="4"/>
      <c r="B10" s="21" t="s">
        <v>15</v>
      </c>
      <c r="C10" s="39">
        <v>700</v>
      </c>
      <c r="D10" s="23" t="s">
        <v>16</v>
      </c>
      <c r="E10" s="23"/>
      <c r="F10" s="26">
        <f>ROUND('【标表2】工程量清单表'!G138,2)</f>
        <v>0</v>
      </c>
      <c r="G10" s="4"/>
    </row>
    <row r="11" spans="1:7" ht="15" customHeight="1">
      <c r="A11" s="4"/>
      <c r="B11" s="21" t="s">
        <v>17</v>
      </c>
      <c r="C11" s="23" t="s">
        <v>18</v>
      </c>
      <c r="D11" s="23"/>
      <c r="E11" s="23"/>
      <c r="F11" s="26">
        <f>SUM(F6:F10)</f>
        <v>0</v>
      </c>
      <c r="G11" s="4"/>
    </row>
    <row r="12" spans="1:7" ht="15" customHeight="1">
      <c r="A12" s="4"/>
      <c r="B12" s="21" t="s">
        <v>19</v>
      </c>
      <c r="C12" s="23" t="s">
        <v>20</v>
      </c>
      <c r="D12" s="23"/>
      <c r="E12" s="23"/>
      <c r="F12" s="26">
        <f>SUM('【标表2】工程量清单表'!G15:G20)</f>
        <v>0</v>
      </c>
      <c r="G12" s="4"/>
    </row>
    <row r="13" spans="1:7" ht="15" customHeight="1">
      <c r="A13" s="4"/>
      <c r="B13" s="21" t="s">
        <v>21</v>
      </c>
      <c r="C13" s="23" t="s">
        <v>22</v>
      </c>
      <c r="D13" s="23"/>
      <c r="E13" s="23"/>
      <c r="F13" s="26">
        <f>F11-F12</f>
        <v>0</v>
      </c>
      <c r="G13" s="4"/>
    </row>
    <row r="14" spans="1:7" ht="15" customHeight="1">
      <c r="A14" s="4"/>
      <c r="B14" s="21" t="s">
        <v>23</v>
      </c>
      <c r="C14" s="23" t="s">
        <v>24</v>
      </c>
      <c r="D14" s="23"/>
      <c r="E14" s="23"/>
      <c r="F14" s="26"/>
      <c r="G14" s="4"/>
    </row>
    <row r="15" spans="1:7" ht="15" customHeight="1">
      <c r="A15" s="4"/>
      <c r="B15" s="21" t="s">
        <v>25</v>
      </c>
      <c r="C15" s="23" t="s">
        <v>26</v>
      </c>
      <c r="D15" s="23"/>
      <c r="E15" s="23"/>
      <c r="F15" s="26">
        <f>F13*3%</f>
        <v>0</v>
      </c>
      <c r="G15" s="4"/>
    </row>
    <row r="16" spans="1:7" ht="15" customHeight="1">
      <c r="A16" s="4"/>
      <c r="B16" s="21" t="s">
        <v>27</v>
      </c>
      <c r="C16" s="23" t="s">
        <v>28</v>
      </c>
      <c r="D16" s="23"/>
      <c r="E16" s="23"/>
      <c r="F16" s="26">
        <f>F11+F15</f>
        <v>0</v>
      </c>
      <c r="G16" s="4"/>
    </row>
    <row r="17" spans="1:7" ht="409.5" customHeight="1">
      <c r="A17" s="4"/>
      <c r="B17" s="21"/>
      <c r="C17" s="23"/>
      <c r="D17" s="23"/>
      <c r="E17" s="23"/>
      <c r="F17" s="26"/>
      <c r="G17" s="4"/>
    </row>
    <row r="18" spans="1:7" ht="15" customHeight="1">
      <c r="A18" s="4"/>
      <c r="B18" s="40" t="s">
        <v>29</v>
      </c>
      <c r="C18" s="40"/>
      <c r="D18" s="40"/>
      <c r="E18" s="40"/>
      <c r="F18" s="41" t="s">
        <v>30</v>
      </c>
      <c r="G18" s="4"/>
    </row>
    <row r="19" spans="1:7" ht="31.5" customHeight="1">
      <c r="A19" s="4"/>
      <c r="B19" s="4"/>
      <c r="C19" s="4"/>
      <c r="D19" s="4"/>
      <c r="E19" s="4"/>
      <c r="F19" s="6"/>
      <c r="G19" s="4"/>
    </row>
  </sheetData>
  <sheetProtection password="CC4C" sheet="1" objects="1"/>
  <mergeCells count="16">
    <mergeCell ref="B2:F2"/>
    <mergeCell ref="B3:D3"/>
    <mergeCell ref="D5:E5"/>
    <mergeCell ref="D6:E6"/>
    <mergeCell ref="D7:E7"/>
    <mergeCell ref="D8:E8"/>
    <mergeCell ref="D9:E9"/>
    <mergeCell ref="D10:E10"/>
    <mergeCell ref="C11:E11"/>
    <mergeCell ref="C12:E12"/>
    <mergeCell ref="C13:E13"/>
    <mergeCell ref="C14:E14"/>
    <mergeCell ref="C15:E15"/>
    <mergeCell ref="C16:E16"/>
    <mergeCell ref="C17:E17"/>
    <mergeCell ref="B18:E18"/>
  </mergeCells>
  <printOptions/>
  <pageMargins left="0" right="0" top="0" bottom="0" header="0" footer="0"/>
  <pageSetup fitToHeight="832" fitToWidth="595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showZeros="0" tabSelected="1" workbookViewId="0" topLeftCell="A31">
      <selection activeCell="E41" sqref="E41"/>
    </sheetView>
  </sheetViews>
  <sheetFormatPr defaultColWidth="9.140625" defaultRowHeight="12.75"/>
  <cols>
    <col min="1" max="1" width="11.7109375" style="1" customWidth="1"/>
    <col min="2" max="2" width="8.421875" style="1" customWidth="1"/>
    <col min="3" max="3" width="35.7109375" style="1" customWidth="1"/>
    <col min="4" max="4" width="6.7109375" style="1" customWidth="1"/>
    <col min="5" max="5" width="10.00390625" style="1" customWidth="1"/>
    <col min="6" max="6" width="10.00390625" style="2" customWidth="1"/>
    <col min="7" max="7" width="11.7109375" style="3" customWidth="1"/>
    <col min="8" max="8" width="7.00390625" style="0" customWidth="1"/>
  </cols>
  <sheetData>
    <row r="1" spans="1:8" ht="42" customHeight="1">
      <c r="A1" s="4"/>
      <c r="B1" s="4"/>
      <c r="C1" s="4"/>
      <c r="D1" s="4"/>
      <c r="E1" s="4"/>
      <c r="F1" s="5"/>
      <c r="G1" s="6"/>
      <c r="H1" s="4"/>
    </row>
    <row r="2" spans="1:8" ht="27" customHeight="1">
      <c r="A2" s="4"/>
      <c r="B2" s="7" t="s">
        <v>31</v>
      </c>
      <c r="C2" s="7"/>
      <c r="D2" s="7"/>
      <c r="E2" s="7"/>
      <c r="F2" s="8"/>
      <c r="G2" s="9"/>
      <c r="H2" s="4"/>
    </row>
    <row r="3" spans="1:8" ht="15" customHeight="1">
      <c r="A3" s="4"/>
      <c r="B3" s="10" t="s">
        <v>1</v>
      </c>
      <c r="C3" s="10"/>
      <c r="D3" s="11"/>
      <c r="E3" s="11"/>
      <c r="F3" s="12"/>
      <c r="G3" s="13" t="s">
        <v>32</v>
      </c>
      <c r="H3" s="4"/>
    </row>
    <row r="4" spans="1:8" ht="0.75" customHeight="1">
      <c r="A4" s="4"/>
      <c r="B4" s="4"/>
      <c r="C4" s="4"/>
      <c r="D4" s="4"/>
      <c r="E4" s="4"/>
      <c r="F4" s="5"/>
      <c r="G4" s="6"/>
      <c r="H4" s="4"/>
    </row>
    <row r="5" spans="1:9" ht="21.75" customHeight="1">
      <c r="A5" s="4"/>
      <c r="B5" s="14" t="s">
        <v>33</v>
      </c>
      <c r="C5" s="14"/>
      <c r="D5" s="14"/>
      <c r="E5" s="14"/>
      <c r="F5" s="15"/>
      <c r="G5" s="16"/>
      <c r="H5" s="4"/>
      <c r="I5" s="1"/>
    </row>
    <row r="6" spans="1:8" ht="16.5" customHeight="1">
      <c r="A6" s="4"/>
      <c r="B6" s="17" t="s">
        <v>34</v>
      </c>
      <c r="C6" s="18" t="s">
        <v>35</v>
      </c>
      <c r="D6" s="18" t="s">
        <v>36</v>
      </c>
      <c r="E6" s="18" t="s">
        <v>37</v>
      </c>
      <c r="F6" s="19" t="s">
        <v>38</v>
      </c>
      <c r="G6" s="20" t="s">
        <v>39</v>
      </c>
      <c r="H6" s="4"/>
    </row>
    <row r="7" spans="1:8" ht="15" customHeight="1">
      <c r="A7" s="4"/>
      <c r="B7" s="21" t="s">
        <v>40</v>
      </c>
      <c r="C7" s="22" t="s">
        <v>41</v>
      </c>
      <c r="D7" s="23"/>
      <c r="E7" s="24"/>
      <c r="F7" s="25"/>
      <c r="G7" s="26"/>
      <c r="H7" s="4"/>
    </row>
    <row r="8" spans="1:8" ht="15" customHeight="1">
      <c r="A8" s="4"/>
      <c r="B8" s="21" t="s">
        <v>42</v>
      </c>
      <c r="C8" s="22" t="s">
        <v>43</v>
      </c>
      <c r="D8" s="23"/>
      <c r="E8" s="24"/>
      <c r="F8" s="25"/>
      <c r="G8" s="26"/>
      <c r="H8" s="4"/>
    </row>
    <row r="9" spans="1:8" ht="15" customHeight="1">
      <c r="A9" s="4"/>
      <c r="B9" s="21" t="s">
        <v>44</v>
      </c>
      <c r="C9" s="22" t="s">
        <v>45</v>
      </c>
      <c r="D9" s="23" t="s">
        <v>46</v>
      </c>
      <c r="E9" s="27">
        <v>1</v>
      </c>
      <c r="F9" s="28"/>
      <c r="G9" s="26">
        <f>ROUND(E9*F9,2)</f>
        <v>0</v>
      </c>
      <c r="H9" s="4"/>
    </row>
    <row r="10" spans="1:8" ht="15" customHeight="1">
      <c r="A10" s="4"/>
      <c r="B10" s="21" t="s">
        <v>47</v>
      </c>
      <c r="C10" s="22" t="s">
        <v>48</v>
      </c>
      <c r="D10" s="23" t="s">
        <v>46</v>
      </c>
      <c r="E10" s="27">
        <v>1</v>
      </c>
      <c r="F10" s="28"/>
      <c r="G10" s="26">
        <f aca="true" t="shared" si="0" ref="G10:G22">ROUND(E10*F10,2)</f>
        <v>0</v>
      </c>
      <c r="H10" s="4"/>
    </row>
    <row r="11" spans="1:10" ht="15" customHeight="1">
      <c r="A11" s="4"/>
      <c r="B11" s="21" t="s">
        <v>49</v>
      </c>
      <c r="C11" s="22" t="s">
        <v>50</v>
      </c>
      <c r="D11" s="23"/>
      <c r="E11" s="29"/>
      <c r="F11" s="30"/>
      <c r="G11" s="26"/>
      <c r="H11" s="4"/>
      <c r="J11" s="1"/>
    </row>
    <row r="12" spans="1:8" ht="15" customHeight="1">
      <c r="A12" s="4"/>
      <c r="B12" s="21" t="s">
        <v>51</v>
      </c>
      <c r="C12" s="22" t="s">
        <v>52</v>
      </c>
      <c r="D12" s="23" t="s">
        <v>46</v>
      </c>
      <c r="E12" s="27">
        <v>1</v>
      </c>
      <c r="F12" s="28"/>
      <c r="G12" s="26">
        <f t="shared" si="0"/>
        <v>0</v>
      </c>
      <c r="H12" s="4"/>
    </row>
    <row r="13" spans="1:8" ht="15" customHeight="1">
      <c r="A13" s="4"/>
      <c r="B13" s="21" t="s">
        <v>53</v>
      </c>
      <c r="C13" s="22" t="s">
        <v>54</v>
      </c>
      <c r="D13" s="23" t="s">
        <v>46</v>
      </c>
      <c r="E13" s="27">
        <v>1</v>
      </c>
      <c r="F13" s="28"/>
      <c r="G13" s="26">
        <f t="shared" si="0"/>
        <v>0</v>
      </c>
      <c r="H13" s="4"/>
    </row>
    <row r="14" spans="1:8" ht="15" customHeight="1">
      <c r="A14" s="4"/>
      <c r="B14" s="21" t="s">
        <v>55</v>
      </c>
      <c r="C14" s="22" t="s">
        <v>56</v>
      </c>
      <c r="D14" s="23" t="s">
        <v>46</v>
      </c>
      <c r="E14" s="27">
        <v>1</v>
      </c>
      <c r="F14" s="28"/>
      <c r="G14" s="26">
        <f t="shared" si="0"/>
        <v>0</v>
      </c>
      <c r="H14" s="4"/>
    </row>
    <row r="15" spans="1:8" ht="15" customHeight="1">
      <c r="A15" s="4"/>
      <c r="B15" s="21" t="s">
        <v>57</v>
      </c>
      <c r="C15" s="22" t="s">
        <v>58</v>
      </c>
      <c r="D15" s="23" t="s">
        <v>46</v>
      </c>
      <c r="E15" s="27">
        <v>1</v>
      </c>
      <c r="F15" s="30"/>
      <c r="G15" s="26">
        <f t="shared" si="0"/>
        <v>0</v>
      </c>
      <c r="H15" s="4"/>
    </row>
    <row r="16" spans="1:8" ht="15" customHeight="1">
      <c r="A16" s="4"/>
      <c r="B16" s="21" t="s">
        <v>59</v>
      </c>
      <c r="C16" s="22" t="s">
        <v>60</v>
      </c>
      <c r="D16" s="23"/>
      <c r="E16" s="29"/>
      <c r="F16" s="30"/>
      <c r="G16" s="26"/>
      <c r="H16" s="4"/>
    </row>
    <row r="17" spans="1:8" ht="15" customHeight="1">
      <c r="A17" s="4"/>
      <c r="B17" s="21" t="s">
        <v>61</v>
      </c>
      <c r="C17" s="22" t="s">
        <v>62</v>
      </c>
      <c r="D17" s="23" t="s">
        <v>46</v>
      </c>
      <c r="E17" s="27">
        <v>1</v>
      </c>
      <c r="F17" s="28"/>
      <c r="G17" s="26">
        <f t="shared" si="0"/>
        <v>0</v>
      </c>
      <c r="H17" s="4"/>
    </row>
    <row r="18" spans="1:8" ht="15" customHeight="1">
      <c r="A18" s="4"/>
      <c r="B18" s="21" t="s">
        <v>63</v>
      </c>
      <c r="C18" s="22" t="s">
        <v>64</v>
      </c>
      <c r="D18" s="23" t="s">
        <v>46</v>
      </c>
      <c r="E18" s="27">
        <v>1</v>
      </c>
      <c r="F18" s="28"/>
      <c r="G18" s="26">
        <f t="shared" si="0"/>
        <v>0</v>
      </c>
      <c r="H18" s="4"/>
    </row>
    <row r="19" spans="1:8" ht="15" customHeight="1">
      <c r="A19" s="4"/>
      <c r="B19" s="21" t="s">
        <v>65</v>
      </c>
      <c r="C19" s="22" t="s">
        <v>66</v>
      </c>
      <c r="D19" s="23" t="s">
        <v>46</v>
      </c>
      <c r="E19" s="27">
        <v>1</v>
      </c>
      <c r="F19" s="28"/>
      <c r="G19" s="26">
        <f t="shared" si="0"/>
        <v>0</v>
      </c>
      <c r="H19" s="4"/>
    </row>
    <row r="20" spans="1:8" ht="15" customHeight="1">
      <c r="A20" s="4"/>
      <c r="B20" s="21" t="s">
        <v>67</v>
      </c>
      <c r="C20" s="22" t="s">
        <v>68</v>
      </c>
      <c r="D20" s="23" t="s">
        <v>46</v>
      </c>
      <c r="E20" s="27">
        <v>1</v>
      </c>
      <c r="F20" s="28"/>
      <c r="G20" s="26">
        <f t="shared" si="0"/>
        <v>0</v>
      </c>
      <c r="H20" s="4"/>
    </row>
    <row r="21" spans="1:8" ht="15" customHeight="1">
      <c r="A21" s="4"/>
      <c r="B21" s="21" t="s">
        <v>69</v>
      </c>
      <c r="C21" s="22" t="s">
        <v>70</v>
      </c>
      <c r="D21" s="23"/>
      <c r="E21" s="29"/>
      <c r="F21" s="30"/>
      <c r="G21" s="26"/>
      <c r="H21" s="4"/>
    </row>
    <row r="22" spans="1:8" ht="15" customHeight="1">
      <c r="A22" s="4"/>
      <c r="B22" s="21" t="s">
        <v>71</v>
      </c>
      <c r="C22" s="22" t="s">
        <v>70</v>
      </c>
      <c r="D22" s="23" t="s">
        <v>46</v>
      </c>
      <c r="E22" s="27">
        <v>1</v>
      </c>
      <c r="F22" s="28"/>
      <c r="G22" s="26">
        <f t="shared" si="0"/>
        <v>0</v>
      </c>
      <c r="H22" s="4"/>
    </row>
    <row r="23" spans="1:8" ht="405.75" customHeight="1">
      <c r="A23" s="4"/>
      <c r="B23" s="21"/>
      <c r="C23" s="22"/>
      <c r="D23" s="23"/>
      <c r="E23" s="29"/>
      <c r="F23" s="30"/>
      <c r="G23" s="26"/>
      <c r="H23" s="4"/>
    </row>
    <row r="24" spans="1:8" ht="15" customHeight="1">
      <c r="A24" s="4"/>
      <c r="B24" s="31" t="s">
        <v>72</v>
      </c>
      <c r="C24" s="32"/>
      <c r="D24" s="32"/>
      <c r="E24" s="32"/>
      <c r="F24" s="33"/>
      <c r="G24" s="34">
        <f>SUM(G9:G22)</f>
        <v>0</v>
      </c>
      <c r="H24" s="4"/>
    </row>
    <row r="25" spans="1:8" ht="15" customHeight="1">
      <c r="A25" s="4"/>
      <c r="B25" s="11" t="s">
        <v>29</v>
      </c>
      <c r="C25" s="11"/>
      <c r="D25" s="11"/>
      <c r="E25" s="11"/>
      <c r="F25" s="12"/>
      <c r="G25" s="35" t="s">
        <v>73</v>
      </c>
      <c r="H25" s="4"/>
    </row>
    <row r="26" spans="1:8" ht="31.5" customHeight="1">
      <c r="A26" s="4"/>
      <c r="B26" s="4"/>
      <c r="C26" s="4"/>
      <c r="D26" s="4"/>
      <c r="E26" s="4"/>
      <c r="F26" s="5"/>
      <c r="G26" s="6"/>
      <c r="H26" s="4"/>
    </row>
    <row r="27" spans="1:8" ht="42" customHeight="1">
      <c r="A27" s="4"/>
      <c r="B27" s="4"/>
      <c r="C27" s="4"/>
      <c r="D27" s="4"/>
      <c r="E27" s="4"/>
      <c r="F27" s="5"/>
      <c r="G27" s="6"/>
      <c r="H27" s="4"/>
    </row>
    <row r="28" spans="1:8" ht="27" customHeight="1">
      <c r="A28" s="4"/>
      <c r="B28" s="7" t="s">
        <v>31</v>
      </c>
      <c r="C28" s="7"/>
      <c r="D28" s="7"/>
      <c r="E28" s="7"/>
      <c r="F28" s="8"/>
      <c r="G28" s="9"/>
      <c r="H28" s="4"/>
    </row>
    <row r="29" spans="1:8" ht="15" customHeight="1">
      <c r="A29" s="4"/>
      <c r="B29" s="10" t="s">
        <v>1</v>
      </c>
      <c r="C29" s="10"/>
      <c r="D29" s="11"/>
      <c r="E29" s="11"/>
      <c r="F29" s="12"/>
      <c r="G29" s="13" t="s">
        <v>32</v>
      </c>
      <c r="H29" s="4"/>
    </row>
    <row r="30" spans="1:8" ht="0.75" customHeight="1">
      <c r="A30" s="4"/>
      <c r="B30" s="4"/>
      <c r="C30" s="4"/>
      <c r="D30" s="4"/>
      <c r="E30" s="4"/>
      <c r="F30" s="5"/>
      <c r="G30" s="6"/>
      <c r="H30" s="4"/>
    </row>
    <row r="31" spans="1:8" ht="21.75" customHeight="1">
      <c r="A31" s="4"/>
      <c r="B31" s="14" t="s">
        <v>74</v>
      </c>
      <c r="C31" s="14"/>
      <c r="D31" s="14"/>
      <c r="E31" s="14"/>
      <c r="F31" s="15"/>
      <c r="G31" s="16"/>
      <c r="H31" s="4"/>
    </row>
    <row r="32" spans="1:8" ht="16.5" customHeight="1">
      <c r="A32" s="4"/>
      <c r="B32" s="17" t="s">
        <v>34</v>
      </c>
      <c r="C32" s="18" t="s">
        <v>35</v>
      </c>
      <c r="D32" s="18" t="s">
        <v>36</v>
      </c>
      <c r="E32" s="18" t="s">
        <v>37</v>
      </c>
      <c r="F32" s="19" t="s">
        <v>38</v>
      </c>
      <c r="G32" s="20" t="s">
        <v>39</v>
      </c>
      <c r="H32" s="4"/>
    </row>
    <row r="33" spans="1:8" ht="15" customHeight="1">
      <c r="A33" s="4"/>
      <c r="B33" s="21" t="s">
        <v>75</v>
      </c>
      <c r="C33" s="22" t="s">
        <v>76</v>
      </c>
      <c r="D33" s="23"/>
      <c r="E33" s="29"/>
      <c r="F33" s="30"/>
      <c r="G33" s="26"/>
      <c r="H33" s="4"/>
    </row>
    <row r="34" spans="1:8" ht="15" customHeight="1">
      <c r="A34" s="4"/>
      <c r="B34" s="21" t="s">
        <v>77</v>
      </c>
      <c r="C34" s="22" t="s">
        <v>78</v>
      </c>
      <c r="D34" s="23"/>
      <c r="E34" s="29"/>
      <c r="F34" s="30"/>
      <c r="G34" s="26"/>
      <c r="H34" s="4"/>
    </row>
    <row r="35" spans="1:8" ht="15" customHeight="1">
      <c r="A35" s="4"/>
      <c r="B35" s="21" t="s">
        <v>47</v>
      </c>
      <c r="C35" s="22" t="s">
        <v>79</v>
      </c>
      <c r="D35" s="23"/>
      <c r="E35" s="29"/>
      <c r="F35" s="30"/>
      <c r="G35" s="26"/>
      <c r="H35" s="4"/>
    </row>
    <row r="36" spans="1:8" ht="15" customHeight="1">
      <c r="A36" s="4"/>
      <c r="B36" s="21" t="s">
        <v>80</v>
      </c>
      <c r="C36" s="22" t="s">
        <v>81</v>
      </c>
      <c r="D36" s="23" t="s">
        <v>82</v>
      </c>
      <c r="E36" s="27">
        <v>6624.4</v>
      </c>
      <c r="F36" s="30"/>
      <c r="G36" s="26">
        <f>ROUND(E36*F36,2)</f>
        <v>0</v>
      </c>
      <c r="H36" s="4"/>
    </row>
    <row r="37" spans="1:8" ht="15" customHeight="1">
      <c r="A37" s="4"/>
      <c r="B37" s="21" t="s">
        <v>83</v>
      </c>
      <c r="C37" s="22" t="s">
        <v>84</v>
      </c>
      <c r="D37" s="23" t="s">
        <v>82</v>
      </c>
      <c r="E37" s="27">
        <v>2118.3</v>
      </c>
      <c r="F37" s="30"/>
      <c r="G37" s="26">
        <f aca="true" t="shared" si="1" ref="G37:G45">ROUND(E37*F37,2)</f>
        <v>0</v>
      </c>
      <c r="H37" s="4"/>
    </row>
    <row r="38" spans="1:8" ht="15" customHeight="1">
      <c r="A38" s="4"/>
      <c r="B38" s="21" t="s">
        <v>85</v>
      </c>
      <c r="C38" s="22" t="s">
        <v>86</v>
      </c>
      <c r="D38" s="23" t="s">
        <v>82</v>
      </c>
      <c r="E38" s="27">
        <v>2824.4</v>
      </c>
      <c r="F38" s="30"/>
      <c r="G38" s="26">
        <f t="shared" si="1"/>
        <v>0</v>
      </c>
      <c r="H38" s="4"/>
    </row>
    <row r="39" spans="1:8" ht="15" customHeight="1">
      <c r="A39" s="4"/>
      <c r="B39" s="21" t="s">
        <v>87</v>
      </c>
      <c r="C39" s="22" t="s">
        <v>88</v>
      </c>
      <c r="D39" s="23" t="s">
        <v>82</v>
      </c>
      <c r="E39" s="27">
        <v>1227.6</v>
      </c>
      <c r="F39" s="30"/>
      <c r="G39" s="26">
        <f t="shared" si="1"/>
        <v>0</v>
      </c>
      <c r="H39" s="4"/>
    </row>
    <row r="40" spans="1:8" ht="15" customHeight="1">
      <c r="A40" s="4"/>
      <c r="B40" s="21" t="s">
        <v>89</v>
      </c>
      <c r="C40" s="22" t="s">
        <v>90</v>
      </c>
      <c r="D40" s="23" t="s">
        <v>82</v>
      </c>
      <c r="E40" s="27">
        <v>6940.5</v>
      </c>
      <c r="F40" s="30"/>
      <c r="G40" s="26">
        <f t="shared" si="1"/>
        <v>0</v>
      </c>
      <c r="H40" s="4"/>
    </row>
    <row r="41" spans="1:8" ht="15" customHeight="1">
      <c r="A41" s="4"/>
      <c r="B41" s="21" t="s">
        <v>91</v>
      </c>
      <c r="C41" s="22" t="s">
        <v>92</v>
      </c>
      <c r="D41" s="23"/>
      <c r="E41" s="29"/>
      <c r="F41" s="30"/>
      <c r="G41" s="26"/>
      <c r="H41" s="4"/>
    </row>
    <row r="42" spans="1:8" ht="15" customHeight="1">
      <c r="A42" s="4"/>
      <c r="B42" s="21" t="s">
        <v>93</v>
      </c>
      <c r="C42" s="22" t="s">
        <v>94</v>
      </c>
      <c r="D42" s="23"/>
      <c r="E42" s="29"/>
      <c r="F42" s="30"/>
      <c r="G42" s="26"/>
      <c r="H42" s="4"/>
    </row>
    <row r="43" spans="1:8" ht="15" customHeight="1">
      <c r="A43" s="4"/>
      <c r="B43" s="21" t="s">
        <v>95</v>
      </c>
      <c r="C43" s="22" t="s">
        <v>96</v>
      </c>
      <c r="D43" s="23" t="s">
        <v>82</v>
      </c>
      <c r="E43" s="27">
        <v>1742.2</v>
      </c>
      <c r="F43" s="30"/>
      <c r="G43" s="26">
        <f t="shared" si="1"/>
        <v>0</v>
      </c>
      <c r="H43" s="4"/>
    </row>
    <row r="44" spans="1:8" ht="15" customHeight="1">
      <c r="A44" s="4"/>
      <c r="B44" s="21" t="s">
        <v>97</v>
      </c>
      <c r="C44" s="22" t="s">
        <v>98</v>
      </c>
      <c r="D44" s="23"/>
      <c r="E44" s="29"/>
      <c r="F44" s="30"/>
      <c r="G44" s="26"/>
      <c r="H44" s="4"/>
    </row>
    <row r="45" spans="1:8" ht="15" customHeight="1">
      <c r="A45" s="4"/>
      <c r="B45" s="21" t="s">
        <v>99</v>
      </c>
      <c r="C45" s="22" t="s">
        <v>100</v>
      </c>
      <c r="D45" s="23"/>
      <c r="E45" s="27"/>
      <c r="F45" s="30"/>
      <c r="G45" s="26"/>
      <c r="H45" s="4"/>
    </row>
    <row r="46" spans="1:8" ht="15" customHeight="1">
      <c r="A46" s="4"/>
      <c r="B46" s="21" t="s">
        <v>44</v>
      </c>
      <c r="C46" s="22" t="s">
        <v>101</v>
      </c>
      <c r="D46" s="23" t="s">
        <v>82</v>
      </c>
      <c r="E46" s="27">
        <v>31043.54</v>
      </c>
      <c r="F46" s="30"/>
      <c r="G46" s="26">
        <f aca="true" t="shared" si="2" ref="G44:G56">ROUND(E46*F46,2)</f>
        <v>0</v>
      </c>
      <c r="H46" s="4"/>
    </row>
    <row r="47" spans="1:8" ht="15" customHeight="1">
      <c r="A47" s="4"/>
      <c r="B47" s="21" t="s">
        <v>47</v>
      </c>
      <c r="C47" s="22" t="s">
        <v>102</v>
      </c>
      <c r="D47" s="23" t="s">
        <v>82</v>
      </c>
      <c r="E47" s="27">
        <v>17999.98</v>
      </c>
      <c r="F47" s="30"/>
      <c r="G47" s="26">
        <f t="shared" si="2"/>
        <v>0</v>
      </c>
      <c r="H47" s="4"/>
    </row>
    <row r="48" spans="1:8" ht="15" customHeight="1">
      <c r="A48" s="4"/>
      <c r="B48" s="21" t="s">
        <v>93</v>
      </c>
      <c r="C48" s="22" t="s">
        <v>103</v>
      </c>
      <c r="D48" s="23" t="s">
        <v>82</v>
      </c>
      <c r="E48" s="27">
        <v>7491.94</v>
      </c>
      <c r="F48" s="30"/>
      <c r="G48" s="26">
        <f t="shared" si="2"/>
        <v>0</v>
      </c>
      <c r="H48" s="4"/>
    </row>
    <row r="49" spans="1:8" ht="15" customHeight="1">
      <c r="A49" s="4"/>
      <c r="B49" s="21" t="s">
        <v>87</v>
      </c>
      <c r="C49" s="22" t="s">
        <v>104</v>
      </c>
      <c r="D49" s="23" t="s">
        <v>105</v>
      </c>
      <c r="E49" s="27">
        <v>1295</v>
      </c>
      <c r="F49" s="30"/>
      <c r="G49" s="26">
        <f t="shared" si="2"/>
        <v>0</v>
      </c>
      <c r="H49" s="4"/>
    </row>
    <row r="50" spans="1:8" ht="15" customHeight="1">
      <c r="A50" s="4"/>
      <c r="B50" s="21" t="s">
        <v>89</v>
      </c>
      <c r="C50" s="22" t="s">
        <v>106</v>
      </c>
      <c r="D50" s="23" t="s">
        <v>105</v>
      </c>
      <c r="E50" s="27">
        <v>6980</v>
      </c>
      <c r="F50" s="30"/>
      <c r="G50" s="26">
        <f t="shared" si="2"/>
        <v>0</v>
      </c>
      <c r="H50" s="4"/>
    </row>
    <row r="51" spans="1:8" ht="15" customHeight="1">
      <c r="A51" s="4"/>
      <c r="B51" s="21" t="s">
        <v>107</v>
      </c>
      <c r="C51" s="22" t="s">
        <v>108</v>
      </c>
      <c r="D51" s="23" t="s">
        <v>109</v>
      </c>
      <c r="E51" s="27">
        <v>432</v>
      </c>
      <c r="F51" s="30"/>
      <c r="G51" s="26">
        <f t="shared" si="2"/>
        <v>0</v>
      </c>
      <c r="H51" s="4"/>
    </row>
    <row r="52" spans="1:8" ht="15" customHeight="1">
      <c r="A52" s="4"/>
      <c r="B52" s="21" t="s">
        <v>110</v>
      </c>
      <c r="C52" s="22" t="s">
        <v>111</v>
      </c>
      <c r="D52" s="23" t="s">
        <v>109</v>
      </c>
      <c r="E52" s="27">
        <v>182</v>
      </c>
      <c r="F52" s="30"/>
      <c r="G52" s="26">
        <f t="shared" si="2"/>
        <v>0</v>
      </c>
      <c r="H52" s="4"/>
    </row>
    <row r="53" spans="1:8" ht="15" customHeight="1">
      <c r="A53" s="4"/>
      <c r="B53" s="21" t="s">
        <v>112</v>
      </c>
      <c r="C53" s="22" t="s">
        <v>113</v>
      </c>
      <c r="D53" s="23" t="s">
        <v>109</v>
      </c>
      <c r="E53" s="27">
        <v>2</v>
      </c>
      <c r="F53" s="30"/>
      <c r="G53" s="26">
        <f t="shared" si="2"/>
        <v>0</v>
      </c>
      <c r="H53" s="4"/>
    </row>
    <row r="54" spans="1:8" ht="15" customHeight="1">
      <c r="A54" s="4"/>
      <c r="B54" s="21" t="s">
        <v>114</v>
      </c>
      <c r="C54" s="22" t="s">
        <v>115</v>
      </c>
      <c r="D54" s="23" t="s">
        <v>105</v>
      </c>
      <c r="E54" s="27">
        <v>1685</v>
      </c>
      <c r="F54" s="30"/>
      <c r="G54" s="26">
        <f t="shared" si="2"/>
        <v>0</v>
      </c>
      <c r="H54" s="4"/>
    </row>
    <row r="55" spans="1:8" ht="15" customHeight="1">
      <c r="A55" s="4"/>
      <c r="B55" s="21" t="s">
        <v>116</v>
      </c>
      <c r="C55" s="22" t="s">
        <v>117</v>
      </c>
      <c r="D55" s="23" t="s">
        <v>105</v>
      </c>
      <c r="E55" s="27">
        <v>1117</v>
      </c>
      <c r="F55" s="30"/>
      <c r="G55" s="26">
        <f t="shared" si="2"/>
        <v>0</v>
      </c>
      <c r="H55" s="4"/>
    </row>
    <row r="56" spans="1:8" ht="15" customHeight="1">
      <c r="A56" s="4"/>
      <c r="B56" s="21" t="s">
        <v>118</v>
      </c>
      <c r="C56" s="22" t="s">
        <v>119</v>
      </c>
      <c r="D56" s="23" t="s">
        <v>105</v>
      </c>
      <c r="E56" s="27">
        <v>562</v>
      </c>
      <c r="F56" s="30"/>
      <c r="G56" s="26">
        <f t="shared" si="2"/>
        <v>0</v>
      </c>
      <c r="H56" s="4"/>
    </row>
    <row r="57" spans="1:8" ht="246.75" customHeight="1">
      <c r="A57" s="4"/>
      <c r="B57" s="21"/>
      <c r="C57" s="22"/>
      <c r="D57" s="23"/>
      <c r="E57" s="29"/>
      <c r="F57" s="30"/>
      <c r="G57" s="26"/>
      <c r="H57" s="4"/>
    </row>
    <row r="58" spans="1:8" ht="15" customHeight="1">
      <c r="A58" s="4"/>
      <c r="B58" s="31" t="s">
        <v>120</v>
      </c>
      <c r="C58" s="32"/>
      <c r="D58" s="32"/>
      <c r="E58" s="32"/>
      <c r="F58" s="33"/>
      <c r="G58" s="34">
        <f>SUM(G36:G56)</f>
        <v>0</v>
      </c>
      <c r="H58" s="4"/>
    </row>
    <row r="59" spans="1:8" ht="15" customHeight="1">
      <c r="A59" s="4"/>
      <c r="B59" s="11" t="s">
        <v>121</v>
      </c>
      <c r="C59" s="11"/>
      <c r="D59" s="11"/>
      <c r="E59" s="11"/>
      <c r="F59" s="12"/>
      <c r="G59" s="35" t="s">
        <v>73</v>
      </c>
      <c r="H59" s="4"/>
    </row>
    <row r="60" spans="1:8" ht="31.5" customHeight="1">
      <c r="A60" s="4"/>
      <c r="B60" s="4"/>
      <c r="C60" s="4"/>
      <c r="D60" s="4"/>
      <c r="E60" s="4"/>
      <c r="F60" s="5"/>
      <c r="G60" s="6"/>
      <c r="H60" s="4"/>
    </row>
    <row r="61" spans="1:8" ht="42" customHeight="1">
      <c r="A61" s="4"/>
      <c r="B61" s="4"/>
      <c r="C61" s="4"/>
      <c r="D61" s="4"/>
      <c r="E61" s="4"/>
      <c r="F61" s="5"/>
      <c r="G61" s="6"/>
      <c r="H61" s="4"/>
    </row>
    <row r="62" spans="1:8" ht="27" customHeight="1">
      <c r="A62" s="4"/>
      <c r="B62" s="7" t="s">
        <v>31</v>
      </c>
      <c r="C62" s="7"/>
      <c r="D62" s="7"/>
      <c r="E62" s="7"/>
      <c r="F62" s="8"/>
      <c r="G62" s="9"/>
      <c r="H62" s="4"/>
    </row>
    <row r="63" spans="1:8" ht="15" customHeight="1">
      <c r="A63" s="4"/>
      <c r="B63" s="10" t="s">
        <v>1</v>
      </c>
      <c r="C63" s="10"/>
      <c r="D63" s="11"/>
      <c r="E63" s="11"/>
      <c r="F63" s="12"/>
      <c r="G63" s="13" t="s">
        <v>32</v>
      </c>
      <c r="H63" s="4"/>
    </row>
    <row r="64" spans="1:8" ht="0.75" customHeight="1">
      <c r="A64" s="4"/>
      <c r="B64" s="4"/>
      <c r="C64" s="4"/>
      <c r="D64" s="4"/>
      <c r="E64" s="4"/>
      <c r="F64" s="5"/>
      <c r="G64" s="6"/>
      <c r="H64" s="4"/>
    </row>
    <row r="65" spans="1:8" ht="21.75" customHeight="1">
      <c r="A65" s="4"/>
      <c r="B65" s="14" t="s">
        <v>122</v>
      </c>
      <c r="C65" s="14"/>
      <c r="D65" s="14"/>
      <c r="E65" s="14"/>
      <c r="F65" s="15"/>
      <c r="G65" s="16"/>
      <c r="H65" s="4"/>
    </row>
    <row r="66" spans="1:8" ht="16.5" customHeight="1">
      <c r="A66" s="4"/>
      <c r="B66" s="17" t="s">
        <v>34</v>
      </c>
      <c r="C66" s="18" t="s">
        <v>35</v>
      </c>
      <c r="D66" s="18" t="s">
        <v>36</v>
      </c>
      <c r="E66" s="18" t="s">
        <v>37</v>
      </c>
      <c r="F66" s="19" t="s">
        <v>38</v>
      </c>
      <c r="G66" s="20" t="s">
        <v>39</v>
      </c>
      <c r="H66" s="4"/>
    </row>
    <row r="67" spans="1:8" ht="15" customHeight="1">
      <c r="A67" s="4"/>
      <c r="B67" s="21" t="s">
        <v>123</v>
      </c>
      <c r="C67" s="22" t="s">
        <v>124</v>
      </c>
      <c r="D67" s="23"/>
      <c r="E67" s="29"/>
      <c r="F67" s="30"/>
      <c r="G67" s="26"/>
      <c r="H67" s="4"/>
    </row>
    <row r="68" spans="1:8" ht="15" customHeight="1">
      <c r="A68" s="4"/>
      <c r="B68" s="21" t="s">
        <v>125</v>
      </c>
      <c r="C68" s="22" t="s">
        <v>126</v>
      </c>
      <c r="D68" s="23"/>
      <c r="E68" s="29"/>
      <c r="F68" s="30"/>
      <c r="G68" s="26"/>
      <c r="H68" s="4"/>
    </row>
    <row r="69" spans="1:8" ht="15" customHeight="1">
      <c r="A69" s="4"/>
      <c r="B69" s="21" t="s">
        <v>44</v>
      </c>
      <c r="C69" s="22" t="s">
        <v>127</v>
      </c>
      <c r="D69" s="23"/>
      <c r="E69" s="29"/>
      <c r="F69" s="30"/>
      <c r="G69" s="26"/>
      <c r="H69" s="4"/>
    </row>
    <row r="70" spans="1:8" ht="15" customHeight="1">
      <c r="A70" s="4"/>
      <c r="B70" s="21" t="s">
        <v>128</v>
      </c>
      <c r="C70" s="22" t="s">
        <v>129</v>
      </c>
      <c r="D70" s="23" t="s">
        <v>130</v>
      </c>
      <c r="E70" s="27">
        <v>24137.7</v>
      </c>
      <c r="F70" s="30"/>
      <c r="G70" s="26">
        <f>ROUND(E70*F70,2)</f>
        <v>0</v>
      </c>
      <c r="H70" s="4"/>
    </row>
    <row r="71" spans="1:8" ht="15" customHeight="1">
      <c r="A71" s="4"/>
      <c r="B71" s="21" t="s">
        <v>131</v>
      </c>
      <c r="C71" s="22" t="s">
        <v>132</v>
      </c>
      <c r="D71" s="23"/>
      <c r="E71" s="29"/>
      <c r="F71" s="30"/>
      <c r="G71" s="26"/>
      <c r="H71" s="4"/>
    </row>
    <row r="72" spans="1:8" ht="15" customHeight="1">
      <c r="A72" s="4"/>
      <c r="B72" s="21" t="s">
        <v>44</v>
      </c>
      <c r="C72" s="22" t="s">
        <v>133</v>
      </c>
      <c r="D72" s="23"/>
      <c r="E72" s="29"/>
      <c r="F72" s="30"/>
      <c r="G72" s="26"/>
      <c r="H72" s="4"/>
    </row>
    <row r="73" spans="1:8" ht="15" customHeight="1">
      <c r="A73" s="4"/>
      <c r="B73" s="21" t="s">
        <v>128</v>
      </c>
      <c r="C73" s="22" t="s">
        <v>134</v>
      </c>
      <c r="D73" s="23" t="s">
        <v>130</v>
      </c>
      <c r="E73" s="27">
        <v>58686.4</v>
      </c>
      <c r="F73" s="30"/>
      <c r="G73" s="26">
        <f>ROUND(E73*F73,2)</f>
        <v>0</v>
      </c>
      <c r="H73" s="4"/>
    </row>
    <row r="74" spans="1:8" ht="15" customHeight="1">
      <c r="A74" s="4"/>
      <c r="B74" s="21" t="s">
        <v>135</v>
      </c>
      <c r="C74" s="22" t="s">
        <v>136</v>
      </c>
      <c r="D74" s="23" t="s">
        <v>105</v>
      </c>
      <c r="E74" s="27">
        <v>10216.2</v>
      </c>
      <c r="F74" s="30"/>
      <c r="G74" s="26">
        <f>ROUND(E74*F74,2)</f>
        <v>0</v>
      </c>
      <c r="H74" s="4"/>
    </row>
    <row r="75" spans="1:8" ht="15" customHeight="1">
      <c r="A75" s="4"/>
      <c r="B75" s="21" t="s">
        <v>137</v>
      </c>
      <c r="C75" s="22" t="s">
        <v>138</v>
      </c>
      <c r="D75" s="23"/>
      <c r="E75" s="29"/>
      <c r="F75" s="30"/>
      <c r="G75" s="26"/>
      <c r="H75" s="4"/>
    </row>
    <row r="76" spans="1:8" ht="15" customHeight="1">
      <c r="A76" s="4"/>
      <c r="B76" s="21" t="s">
        <v>139</v>
      </c>
      <c r="C76" s="22" t="s">
        <v>140</v>
      </c>
      <c r="D76" s="23"/>
      <c r="E76" s="29"/>
      <c r="F76" s="30"/>
      <c r="G76" s="26"/>
      <c r="H76" s="4"/>
    </row>
    <row r="77" spans="1:8" ht="15" customHeight="1">
      <c r="A77" s="4"/>
      <c r="B77" s="21" t="s">
        <v>44</v>
      </c>
      <c r="C77" s="22" t="s">
        <v>141</v>
      </c>
      <c r="D77" s="23" t="s">
        <v>130</v>
      </c>
      <c r="E77" s="27">
        <v>31379</v>
      </c>
      <c r="F77" s="30"/>
      <c r="G77" s="26">
        <f>ROUND(E77*F77,2)</f>
        <v>0</v>
      </c>
      <c r="H77" s="4"/>
    </row>
    <row r="78" spans="1:8" ht="15" customHeight="1">
      <c r="A78" s="4"/>
      <c r="B78" s="21" t="s">
        <v>142</v>
      </c>
      <c r="C78" s="22" t="s">
        <v>143</v>
      </c>
      <c r="D78" s="23"/>
      <c r="E78" s="29"/>
      <c r="F78" s="30"/>
      <c r="G78" s="26"/>
      <c r="H78" s="4"/>
    </row>
    <row r="79" spans="1:8" ht="15" customHeight="1">
      <c r="A79" s="4"/>
      <c r="B79" s="21" t="s">
        <v>44</v>
      </c>
      <c r="C79" s="22" t="s">
        <v>144</v>
      </c>
      <c r="D79" s="23" t="s">
        <v>130</v>
      </c>
      <c r="E79" s="27">
        <v>200914.9</v>
      </c>
      <c r="F79" s="30"/>
      <c r="G79" s="26">
        <f>ROUND(E79*F79,2)</f>
        <v>0</v>
      </c>
      <c r="H79" s="4"/>
    </row>
    <row r="80" spans="1:8" ht="15" customHeight="1">
      <c r="A80" s="4"/>
      <c r="B80" s="21" t="s">
        <v>145</v>
      </c>
      <c r="C80" s="22" t="s">
        <v>146</v>
      </c>
      <c r="D80" s="23"/>
      <c r="E80" s="29"/>
      <c r="F80" s="30"/>
      <c r="G80" s="26"/>
      <c r="H80" s="4"/>
    </row>
    <row r="81" spans="1:8" ht="15" customHeight="1">
      <c r="A81" s="4"/>
      <c r="B81" s="21" t="s">
        <v>147</v>
      </c>
      <c r="C81" s="22" t="s">
        <v>148</v>
      </c>
      <c r="D81" s="23"/>
      <c r="E81" s="29"/>
      <c r="F81" s="30"/>
      <c r="G81" s="26"/>
      <c r="H81" s="4"/>
    </row>
    <row r="82" spans="1:8" ht="15" customHeight="1">
      <c r="A82" s="4"/>
      <c r="B82" s="21" t="s">
        <v>44</v>
      </c>
      <c r="C82" s="22" t="s">
        <v>149</v>
      </c>
      <c r="D82" s="23"/>
      <c r="E82" s="29"/>
      <c r="F82" s="30"/>
      <c r="G82" s="26"/>
      <c r="H82" s="4"/>
    </row>
    <row r="83" spans="1:8" ht="15" customHeight="1">
      <c r="A83" s="4"/>
      <c r="B83" s="21" t="s">
        <v>128</v>
      </c>
      <c r="C83" s="22" t="s">
        <v>150</v>
      </c>
      <c r="D83" s="23" t="s">
        <v>130</v>
      </c>
      <c r="E83" s="27">
        <v>35304.5</v>
      </c>
      <c r="F83" s="30"/>
      <c r="G83" s="26">
        <f>ROUND(E83*F83,2)</f>
        <v>0</v>
      </c>
      <c r="H83" s="4"/>
    </row>
    <row r="84" spans="1:8" ht="15" customHeight="1">
      <c r="A84" s="4"/>
      <c r="B84" s="21" t="s">
        <v>151</v>
      </c>
      <c r="C84" s="22" t="s">
        <v>152</v>
      </c>
      <c r="D84" s="23"/>
      <c r="E84" s="29"/>
      <c r="F84" s="30"/>
      <c r="G84" s="26"/>
      <c r="H84" s="4"/>
    </row>
    <row r="85" spans="1:8" ht="15" customHeight="1">
      <c r="A85" s="4"/>
      <c r="B85" s="21" t="s">
        <v>153</v>
      </c>
      <c r="C85" s="22" t="s">
        <v>154</v>
      </c>
      <c r="D85" s="23"/>
      <c r="E85" s="29"/>
      <c r="F85" s="30"/>
      <c r="G85" s="26"/>
      <c r="H85" s="4"/>
    </row>
    <row r="86" spans="1:8" ht="15" customHeight="1">
      <c r="A86" s="4"/>
      <c r="B86" s="21" t="s">
        <v>44</v>
      </c>
      <c r="C86" s="22" t="s">
        <v>155</v>
      </c>
      <c r="D86" s="23" t="s">
        <v>130</v>
      </c>
      <c r="E86" s="27">
        <v>31379</v>
      </c>
      <c r="F86" s="30"/>
      <c r="G86" s="26">
        <f>ROUND(E86*F86,2)</f>
        <v>0</v>
      </c>
      <c r="H86" s="4"/>
    </row>
    <row r="87" spans="1:8" ht="15" customHeight="1">
      <c r="A87" s="4"/>
      <c r="B87" s="21" t="s">
        <v>156</v>
      </c>
      <c r="C87" s="22" t="s">
        <v>157</v>
      </c>
      <c r="D87" s="23"/>
      <c r="E87" s="29"/>
      <c r="F87" s="30"/>
      <c r="G87" s="26"/>
      <c r="H87" s="4"/>
    </row>
    <row r="88" spans="1:8" ht="15" customHeight="1">
      <c r="A88" s="4"/>
      <c r="B88" s="21" t="s">
        <v>158</v>
      </c>
      <c r="C88" s="22" t="s">
        <v>159</v>
      </c>
      <c r="D88" s="23"/>
      <c r="E88" s="29"/>
      <c r="F88" s="30"/>
      <c r="G88" s="26"/>
      <c r="H88" s="4"/>
    </row>
    <row r="89" spans="1:8" ht="15" customHeight="1">
      <c r="A89" s="4"/>
      <c r="B89" s="21" t="s">
        <v>44</v>
      </c>
      <c r="C89" s="22" t="s">
        <v>160</v>
      </c>
      <c r="D89" s="23"/>
      <c r="E89" s="29"/>
      <c r="F89" s="30"/>
      <c r="G89" s="26"/>
      <c r="H89" s="4"/>
    </row>
    <row r="90" spans="1:8" ht="15" customHeight="1">
      <c r="A90" s="4"/>
      <c r="B90" s="21" t="s">
        <v>128</v>
      </c>
      <c r="C90" s="22" t="s">
        <v>161</v>
      </c>
      <c r="D90" s="23" t="s">
        <v>130</v>
      </c>
      <c r="E90" s="27">
        <v>165610.4</v>
      </c>
      <c r="F90" s="30"/>
      <c r="G90" s="26">
        <f>ROUND(E90*F90,2)</f>
        <v>0</v>
      </c>
      <c r="H90" s="4"/>
    </row>
    <row r="91" spans="1:8" ht="15" customHeight="1">
      <c r="A91" s="4"/>
      <c r="B91" s="21" t="s">
        <v>162</v>
      </c>
      <c r="C91" s="22" t="s">
        <v>163</v>
      </c>
      <c r="D91" s="23"/>
      <c r="E91" s="29"/>
      <c r="F91" s="30"/>
      <c r="G91" s="26"/>
      <c r="H91" s="4"/>
    </row>
    <row r="92" spans="1:8" ht="15" customHeight="1">
      <c r="A92" s="4"/>
      <c r="B92" s="21" t="s">
        <v>47</v>
      </c>
      <c r="C92" s="22" t="s">
        <v>164</v>
      </c>
      <c r="D92" s="23"/>
      <c r="E92" s="29"/>
      <c r="F92" s="30"/>
      <c r="G92" s="26"/>
      <c r="H92" s="4"/>
    </row>
    <row r="93" spans="1:8" ht="15" customHeight="1">
      <c r="A93" s="4"/>
      <c r="B93" s="21" t="s">
        <v>128</v>
      </c>
      <c r="C93" s="22" t="s">
        <v>165</v>
      </c>
      <c r="D93" s="23" t="s">
        <v>130</v>
      </c>
      <c r="E93" s="27">
        <v>35304.5</v>
      </c>
      <c r="F93" s="30"/>
      <c r="G93" s="26">
        <f>ROUND(E93*F93,2)</f>
        <v>0</v>
      </c>
      <c r="H93" s="4"/>
    </row>
    <row r="94" spans="1:8" ht="15" customHeight="1">
      <c r="A94" s="4"/>
      <c r="B94" s="21" t="s">
        <v>166</v>
      </c>
      <c r="C94" s="22" t="s">
        <v>167</v>
      </c>
      <c r="D94" s="23"/>
      <c r="E94" s="29"/>
      <c r="F94" s="30"/>
      <c r="G94" s="26"/>
      <c r="H94" s="4"/>
    </row>
    <row r="95" spans="1:8" ht="15" customHeight="1">
      <c r="A95" s="4"/>
      <c r="B95" s="21" t="s">
        <v>168</v>
      </c>
      <c r="C95" s="22" t="s">
        <v>169</v>
      </c>
      <c r="D95" s="23"/>
      <c r="E95" s="29"/>
      <c r="F95" s="30"/>
      <c r="G95" s="26"/>
      <c r="H95" s="4"/>
    </row>
    <row r="96" spans="1:8" ht="15" customHeight="1">
      <c r="A96" s="4"/>
      <c r="B96" s="21" t="s">
        <v>44</v>
      </c>
      <c r="C96" s="22" t="s">
        <v>170</v>
      </c>
      <c r="D96" s="23" t="s">
        <v>82</v>
      </c>
      <c r="E96" s="27">
        <v>2473.4</v>
      </c>
      <c r="F96" s="30"/>
      <c r="G96" s="26">
        <f>ROUND(E96*F96,2)</f>
        <v>0</v>
      </c>
      <c r="H96" s="4"/>
    </row>
    <row r="97" spans="1:8" ht="15" customHeight="1">
      <c r="A97" s="4"/>
      <c r="B97" s="21" t="s">
        <v>47</v>
      </c>
      <c r="C97" s="22" t="s">
        <v>171</v>
      </c>
      <c r="D97" s="23" t="s">
        <v>82</v>
      </c>
      <c r="E97" s="27">
        <v>709.8</v>
      </c>
      <c r="F97" s="30"/>
      <c r="G97" s="26">
        <f>ROUND(E97*F97,2)</f>
        <v>0</v>
      </c>
      <c r="H97" s="4"/>
    </row>
    <row r="98" spans="1:8" ht="180.75" customHeight="1">
      <c r="A98" s="4"/>
      <c r="B98" s="21"/>
      <c r="C98" s="22"/>
      <c r="D98" s="23"/>
      <c r="E98" s="29"/>
      <c r="F98" s="30"/>
      <c r="G98" s="26"/>
      <c r="H98" s="4"/>
    </row>
    <row r="99" spans="1:8" ht="15" customHeight="1">
      <c r="A99" s="4"/>
      <c r="B99" s="31" t="s">
        <v>172</v>
      </c>
      <c r="C99" s="32"/>
      <c r="D99" s="32"/>
      <c r="E99" s="32"/>
      <c r="F99" s="33"/>
      <c r="G99" s="34">
        <f>SUM(G70:G97)</f>
        <v>0</v>
      </c>
      <c r="H99" s="4"/>
    </row>
    <row r="100" spans="1:8" ht="15" customHeight="1">
      <c r="A100" s="4"/>
      <c r="B100" s="11" t="s">
        <v>173</v>
      </c>
      <c r="C100" s="11"/>
      <c r="D100" s="11"/>
      <c r="E100" s="11"/>
      <c r="F100" s="12"/>
      <c r="G100" s="35" t="s">
        <v>73</v>
      </c>
      <c r="H100" s="4"/>
    </row>
    <row r="101" spans="1:8" ht="31.5" customHeight="1">
      <c r="A101" s="4"/>
      <c r="B101" s="4"/>
      <c r="C101" s="4"/>
      <c r="D101" s="4"/>
      <c r="E101" s="4"/>
      <c r="F101" s="5"/>
      <c r="G101" s="6"/>
      <c r="H101" s="4"/>
    </row>
    <row r="102" spans="1:8" ht="42" customHeight="1">
      <c r="A102" s="4"/>
      <c r="B102" s="4"/>
      <c r="C102" s="4"/>
      <c r="D102" s="4"/>
      <c r="E102" s="4"/>
      <c r="F102" s="5"/>
      <c r="G102" s="6"/>
      <c r="H102" s="4"/>
    </row>
    <row r="103" spans="1:8" ht="27" customHeight="1">
      <c r="A103" s="4"/>
      <c r="B103" s="7" t="s">
        <v>31</v>
      </c>
      <c r="C103" s="7"/>
      <c r="D103" s="7"/>
      <c r="E103" s="7"/>
      <c r="F103" s="8"/>
      <c r="G103" s="9"/>
      <c r="H103" s="4"/>
    </row>
    <row r="104" spans="1:8" ht="15" customHeight="1">
      <c r="A104" s="4"/>
      <c r="B104" s="10" t="s">
        <v>1</v>
      </c>
      <c r="C104" s="10"/>
      <c r="D104" s="11"/>
      <c r="E104" s="11"/>
      <c r="F104" s="12"/>
      <c r="G104" s="13" t="s">
        <v>32</v>
      </c>
      <c r="H104" s="4"/>
    </row>
    <row r="105" spans="1:8" ht="0.75" customHeight="1">
      <c r="A105" s="4"/>
      <c r="B105" s="4"/>
      <c r="C105" s="4"/>
      <c r="D105" s="4"/>
      <c r="E105" s="4"/>
      <c r="F105" s="5"/>
      <c r="G105" s="6"/>
      <c r="H105" s="4"/>
    </row>
    <row r="106" spans="1:8" ht="21.75" customHeight="1">
      <c r="A106" s="4"/>
      <c r="B106" s="14" t="s">
        <v>174</v>
      </c>
      <c r="C106" s="14"/>
      <c r="D106" s="14"/>
      <c r="E106" s="14"/>
      <c r="F106" s="15"/>
      <c r="G106" s="16"/>
      <c r="H106" s="4"/>
    </row>
    <row r="107" spans="1:8" ht="16.5" customHeight="1">
      <c r="A107" s="4"/>
      <c r="B107" s="17" t="s">
        <v>34</v>
      </c>
      <c r="C107" s="18" t="s">
        <v>35</v>
      </c>
      <c r="D107" s="18" t="s">
        <v>36</v>
      </c>
      <c r="E107" s="18" t="s">
        <v>37</v>
      </c>
      <c r="F107" s="19" t="s">
        <v>38</v>
      </c>
      <c r="G107" s="20" t="s">
        <v>39</v>
      </c>
      <c r="H107" s="4"/>
    </row>
    <row r="108" spans="1:8" ht="15" customHeight="1">
      <c r="A108" s="4"/>
      <c r="B108" s="21" t="s">
        <v>175</v>
      </c>
      <c r="C108" s="22" t="s">
        <v>176</v>
      </c>
      <c r="D108" s="23"/>
      <c r="E108" s="29"/>
      <c r="F108" s="30"/>
      <c r="G108" s="26"/>
      <c r="H108" s="4"/>
    </row>
    <row r="109" spans="1:8" ht="15" customHeight="1">
      <c r="A109" s="4"/>
      <c r="B109" s="21" t="s">
        <v>177</v>
      </c>
      <c r="C109" s="22" t="s">
        <v>178</v>
      </c>
      <c r="D109" s="23"/>
      <c r="E109" s="29"/>
      <c r="F109" s="30"/>
      <c r="G109" s="26"/>
      <c r="H109" s="4"/>
    </row>
    <row r="110" spans="1:8" ht="15" customHeight="1">
      <c r="A110" s="4"/>
      <c r="B110" s="21" t="s">
        <v>44</v>
      </c>
      <c r="C110" s="22" t="s">
        <v>179</v>
      </c>
      <c r="D110" s="23" t="s">
        <v>130</v>
      </c>
      <c r="E110" s="27">
        <v>8643.4</v>
      </c>
      <c r="F110" s="30"/>
      <c r="G110" s="26">
        <f>ROUND(E110*F110,2)</f>
        <v>0</v>
      </c>
      <c r="H110" s="4"/>
    </row>
    <row r="111" spans="1:8" ht="409.5" customHeight="1">
      <c r="A111" s="4"/>
      <c r="B111" s="21"/>
      <c r="C111" s="22"/>
      <c r="D111" s="23"/>
      <c r="E111" s="29"/>
      <c r="F111" s="30"/>
      <c r="G111" s="26"/>
      <c r="H111" s="4"/>
    </row>
    <row r="112" spans="1:8" ht="15" customHeight="1">
      <c r="A112" s="4"/>
      <c r="B112" s="31" t="s">
        <v>180</v>
      </c>
      <c r="C112" s="32"/>
      <c r="D112" s="32"/>
      <c r="E112" s="32"/>
      <c r="F112" s="33"/>
      <c r="G112" s="34">
        <f>SUM(G110)</f>
        <v>0</v>
      </c>
      <c r="H112" s="4"/>
    </row>
    <row r="113" spans="1:8" ht="15" customHeight="1">
      <c r="A113" s="4"/>
      <c r="B113" s="11" t="s">
        <v>181</v>
      </c>
      <c r="C113" s="11"/>
      <c r="D113" s="11"/>
      <c r="E113" s="11"/>
      <c r="F113" s="12"/>
      <c r="G113" s="35" t="s">
        <v>73</v>
      </c>
      <c r="H113" s="4"/>
    </row>
    <row r="114" spans="1:8" ht="31.5" customHeight="1">
      <c r="A114" s="4"/>
      <c r="B114" s="4"/>
      <c r="C114" s="4"/>
      <c r="D114" s="4"/>
      <c r="E114" s="4"/>
      <c r="F114" s="5"/>
      <c r="G114" s="6"/>
      <c r="H114" s="4"/>
    </row>
    <row r="115" spans="1:8" ht="42" customHeight="1">
      <c r="A115" s="4"/>
      <c r="B115" s="4"/>
      <c r="C115" s="4"/>
      <c r="D115" s="4"/>
      <c r="E115" s="4"/>
      <c r="F115" s="5"/>
      <c r="G115" s="6"/>
      <c r="H115" s="4"/>
    </row>
    <row r="116" spans="1:8" ht="27" customHeight="1">
      <c r="A116" s="4"/>
      <c r="B116" s="7" t="s">
        <v>31</v>
      </c>
      <c r="C116" s="7"/>
      <c r="D116" s="7"/>
      <c r="E116" s="7"/>
      <c r="F116" s="8"/>
      <c r="G116" s="9"/>
      <c r="H116" s="4"/>
    </row>
    <row r="117" spans="1:8" ht="15" customHeight="1">
      <c r="A117" s="4"/>
      <c r="B117" s="10" t="s">
        <v>1</v>
      </c>
      <c r="C117" s="10"/>
      <c r="D117" s="11"/>
      <c r="E117" s="11"/>
      <c r="F117" s="12"/>
      <c r="G117" s="13" t="s">
        <v>32</v>
      </c>
      <c r="H117" s="4"/>
    </row>
    <row r="118" spans="1:8" ht="0.75" customHeight="1">
      <c r="A118" s="4"/>
      <c r="B118" s="4"/>
      <c r="C118" s="4"/>
      <c r="D118" s="4"/>
      <c r="E118" s="4"/>
      <c r="F118" s="5"/>
      <c r="G118" s="6"/>
      <c r="H118" s="4"/>
    </row>
    <row r="119" spans="1:8" ht="21.75" customHeight="1">
      <c r="A119" s="4"/>
      <c r="B119" s="14" t="s">
        <v>182</v>
      </c>
      <c r="C119" s="14"/>
      <c r="D119" s="14"/>
      <c r="E119" s="14"/>
      <c r="F119" s="15"/>
      <c r="G119" s="16"/>
      <c r="H119" s="4"/>
    </row>
    <row r="120" spans="1:8" ht="16.5" customHeight="1">
      <c r="A120" s="4"/>
      <c r="B120" s="17" t="s">
        <v>34</v>
      </c>
      <c r="C120" s="18" t="s">
        <v>35</v>
      </c>
      <c r="D120" s="18" t="s">
        <v>36</v>
      </c>
      <c r="E120" s="18" t="s">
        <v>37</v>
      </c>
      <c r="F120" s="19" t="s">
        <v>38</v>
      </c>
      <c r="G120" s="20" t="s">
        <v>39</v>
      </c>
      <c r="H120" s="4"/>
    </row>
    <row r="121" spans="1:8" ht="15" customHeight="1">
      <c r="A121" s="4"/>
      <c r="B121" s="21" t="s">
        <v>183</v>
      </c>
      <c r="C121" s="22" t="s">
        <v>184</v>
      </c>
      <c r="D121" s="23"/>
      <c r="E121" s="29"/>
      <c r="F121" s="30"/>
      <c r="G121" s="26"/>
      <c r="H121" s="4"/>
    </row>
    <row r="122" spans="1:8" ht="15" customHeight="1">
      <c r="A122" s="4"/>
      <c r="B122" s="21" t="s">
        <v>185</v>
      </c>
      <c r="C122" s="22" t="s">
        <v>186</v>
      </c>
      <c r="D122" s="23"/>
      <c r="E122" s="29"/>
      <c r="F122" s="30"/>
      <c r="G122" s="26"/>
      <c r="H122" s="4"/>
    </row>
    <row r="123" spans="1:8" ht="15" customHeight="1">
      <c r="A123" s="4"/>
      <c r="B123" s="21" t="s">
        <v>93</v>
      </c>
      <c r="C123" s="22" t="s">
        <v>187</v>
      </c>
      <c r="D123" s="23" t="s">
        <v>82</v>
      </c>
      <c r="E123" s="27">
        <v>25614</v>
      </c>
      <c r="F123" s="30"/>
      <c r="G123" s="26">
        <f>ROUND(E123*F123,2)</f>
        <v>0</v>
      </c>
      <c r="H123" s="4"/>
    </row>
    <row r="124" spans="1:8" ht="15" customHeight="1">
      <c r="A124" s="4"/>
      <c r="B124" s="21" t="s">
        <v>188</v>
      </c>
      <c r="C124" s="22" t="s">
        <v>189</v>
      </c>
      <c r="D124" s="23" t="s">
        <v>130</v>
      </c>
      <c r="E124" s="27">
        <v>42690</v>
      </c>
      <c r="F124" s="30"/>
      <c r="G124" s="26">
        <f aca="true" t="shared" si="3" ref="G124:G136">ROUND(E124*F124,2)</f>
        <v>0</v>
      </c>
      <c r="H124" s="4"/>
    </row>
    <row r="125" spans="1:8" ht="15" customHeight="1">
      <c r="A125" s="4"/>
      <c r="B125" s="21" t="s">
        <v>190</v>
      </c>
      <c r="C125" s="22" t="s">
        <v>191</v>
      </c>
      <c r="D125" s="23"/>
      <c r="E125" s="29"/>
      <c r="F125" s="30"/>
      <c r="G125" s="26"/>
      <c r="H125" s="4"/>
    </row>
    <row r="126" spans="1:8" ht="15" customHeight="1">
      <c r="A126" s="4"/>
      <c r="B126" s="21" t="s">
        <v>192</v>
      </c>
      <c r="C126" s="22" t="s">
        <v>193</v>
      </c>
      <c r="D126" s="23"/>
      <c r="E126" s="29"/>
      <c r="F126" s="30"/>
      <c r="G126" s="26"/>
      <c r="H126" s="4"/>
    </row>
    <row r="127" spans="1:8" ht="15" customHeight="1">
      <c r="A127" s="4"/>
      <c r="B127" s="21" t="s">
        <v>44</v>
      </c>
      <c r="C127" s="22" t="s">
        <v>194</v>
      </c>
      <c r="D127" s="23" t="s">
        <v>130</v>
      </c>
      <c r="E127" s="27">
        <v>42690</v>
      </c>
      <c r="F127" s="30"/>
      <c r="G127" s="26">
        <f t="shared" si="3"/>
        <v>0</v>
      </c>
      <c r="H127" s="4"/>
    </row>
    <row r="128" spans="1:8" ht="15" customHeight="1">
      <c r="A128" s="4"/>
      <c r="B128" s="21" t="s">
        <v>195</v>
      </c>
      <c r="C128" s="22" t="s">
        <v>196</v>
      </c>
      <c r="D128" s="23"/>
      <c r="E128" s="29"/>
      <c r="F128" s="30"/>
      <c r="G128" s="26"/>
      <c r="H128" s="4"/>
    </row>
    <row r="129" spans="1:8" ht="15" customHeight="1">
      <c r="A129" s="4"/>
      <c r="B129" s="21" t="s">
        <v>197</v>
      </c>
      <c r="C129" s="22" t="s">
        <v>198</v>
      </c>
      <c r="D129" s="23"/>
      <c r="E129" s="29"/>
      <c r="F129" s="30"/>
      <c r="G129" s="26"/>
      <c r="H129" s="4"/>
    </row>
    <row r="130" spans="1:8" ht="15" customHeight="1">
      <c r="A130" s="4"/>
      <c r="B130" s="21" t="s">
        <v>93</v>
      </c>
      <c r="C130" s="22" t="s">
        <v>199</v>
      </c>
      <c r="D130" s="23" t="s">
        <v>200</v>
      </c>
      <c r="E130" s="27">
        <v>469</v>
      </c>
      <c r="F130" s="30"/>
      <c r="G130" s="26">
        <f t="shared" si="3"/>
        <v>0</v>
      </c>
      <c r="H130" s="4"/>
    </row>
    <row r="131" spans="1:8" ht="15" customHeight="1">
      <c r="A131" s="4"/>
      <c r="B131" s="21" t="s">
        <v>87</v>
      </c>
      <c r="C131" s="22" t="s">
        <v>201</v>
      </c>
      <c r="D131" s="23" t="s">
        <v>200</v>
      </c>
      <c r="E131" s="27">
        <v>469</v>
      </c>
      <c r="F131" s="30"/>
      <c r="G131" s="26">
        <f t="shared" si="3"/>
        <v>0</v>
      </c>
      <c r="H131" s="4"/>
    </row>
    <row r="132" spans="1:8" ht="15" customHeight="1">
      <c r="A132" s="4"/>
      <c r="B132" s="21" t="s">
        <v>89</v>
      </c>
      <c r="C132" s="22" t="s">
        <v>202</v>
      </c>
      <c r="D132" s="23" t="s">
        <v>200</v>
      </c>
      <c r="E132" s="27">
        <v>560</v>
      </c>
      <c r="F132" s="30"/>
      <c r="G132" s="26">
        <f t="shared" si="3"/>
        <v>0</v>
      </c>
      <c r="H132" s="4"/>
    </row>
    <row r="133" spans="1:8" ht="15" customHeight="1">
      <c r="A133" s="4"/>
      <c r="B133" s="21" t="s">
        <v>107</v>
      </c>
      <c r="C133" s="22" t="s">
        <v>203</v>
      </c>
      <c r="D133" s="23" t="s">
        <v>200</v>
      </c>
      <c r="E133" s="27">
        <v>1050</v>
      </c>
      <c r="F133" s="30"/>
      <c r="G133" s="26">
        <f t="shared" si="3"/>
        <v>0</v>
      </c>
      <c r="H133" s="4"/>
    </row>
    <row r="134" spans="1:8" ht="15" customHeight="1">
      <c r="A134" s="4"/>
      <c r="B134" s="21" t="s">
        <v>110</v>
      </c>
      <c r="C134" s="22" t="s">
        <v>204</v>
      </c>
      <c r="D134" s="23" t="s">
        <v>200</v>
      </c>
      <c r="E134" s="27">
        <v>560</v>
      </c>
      <c r="F134" s="30"/>
      <c r="G134" s="26">
        <f t="shared" si="3"/>
        <v>0</v>
      </c>
      <c r="H134" s="4"/>
    </row>
    <row r="135" spans="1:8" ht="15" customHeight="1">
      <c r="A135" s="4"/>
      <c r="B135" s="21" t="s">
        <v>205</v>
      </c>
      <c r="C135" s="22" t="s">
        <v>206</v>
      </c>
      <c r="D135" s="23"/>
      <c r="E135" s="29"/>
      <c r="F135" s="30"/>
      <c r="G135" s="26"/>
      <c r="H135" s="4"/>
    </row>
    <row r="136" spans="1:8" ht="27" customHeight="1">
      <c r="A136" s="4"/>
      <c r="B136" s="21" t="s">
        <v>110</v>
      </c>
      <c r="C136" s="22" t="s">
        <v>207</v>
      </c>
      <c r="D136" s="23" t="s">
        <v>200</v>
      </c>
      <c r="E136" s="27">
        <v>1050</v>
      </c>
      <c r="F136" s="30"/>
      <c r="G136" s="26">
        <f t="shared" si="3"/>
        <v>0</v>
      </c>
      <c r="H136" s="4"/>
    </row>
    <row r="137" spans="1:8" ht="387" customHeight="1">
      <c r="A137" s="4"/>
      <c r="B137" s="21"/>
      <c r="C137" s="22"/>
      <c r="D137" s="23"/>
      <c r="E137" s="29"/>
      <c r="F137" s="30"/>
      <c r="G137" s="26"/>
      <c r="H137" s="4"/>
    </row>
    <row r="138" spans="1:8" ht="15" customHeight="1">
      <c r="A138" s="4"/>
      <c r="B138" s="31" t="s">
        <v>208</v>
      </c>
      <c r="C138" s="32"/>
      <c r="D138" s="32"/>
      <c r="E138" s="32"/>
      <c r="F138" s="33"/>
      <c r="G138" s="34">
        <f>SUM(G123:G136)</f>
        <v>0</v>
      </c>
      <c r="H138" s="4"/>
    </row>
    <row r="139" spans="1:8" ht="15" customHeight="1">
      <c r="A139" s="4"/>
      <c r="B139" s="11" t="s">
        <v>209</v>
      </c>
      <c r="C139" s="11"/>
      <c r="D139" s="11"/>
      <c r="E139" s="11"/>
      <c r="F139" s="12"/>
      <c r="G139" s="35" t="s">
        <v>73</v>
      </c>
      <c r="H139" s="4"/>
    </row>
    <row r="140" spans="1:8" ht="31.5" customHeight="1">
      <c r="A140" s="4"/>
      <c r="B140" s="4"/>
      <c r="C140" s="4"/>
      <c r="D140" s="4"/>
      <c r="E140" s="4"/>
      <c r="F140" s="5"/>
      <c r="G140" s="6"/>
      <c r="H140" s="4"/>
    </row>
  </sheetData>
  <sheetProtection password="CC4C" sheet="1" objects="1"/>
  <mergeCells count="30">
    <mergeCell ref="B2:G2"/>
    <mergeCell ref="B3:C3"/>
    <mergeCell ref="D3:F3"/>
    <mergeCell ref="B5:G5"/>
    <mergeCell ref="B24:F24"/>
    <mergeCell ref="B25:F25"/>
    <mergeCell ref="B28:G28"/>
    <mergeCell ref="B29:C29"/>
    <mergeCell ref="D29:F29"/>
    <mergeCell ref="B31:G31"/>
    <mergeCell ref="B58:F58"/>
    <mergeCell ref="B59:F59"/>
    <mergeCell ref="B62:G62"/>
    <mergeCell ref="B63:C63"/>
    <mergeCell ref="D63:F63"/>
    <mergeCell ref="B65:G65"/>
    <mergeCell ref="B99:F99"/>
    <mergeCell ref="B100:F100"/>
    <mergeCell ref="B103:G103"/>
    <mergeCell ref="B104:C104"/>
    <mergeCell ref="D104:F104"/>
    <mergeCell ref="B106:G106"/>
    <mergeCell ref="B112:F112"/>
    <mergeCell ref="B113:F113"/>
    <mergeCell ref="B116:G116"/>
    <mergeCell ref="B117:C117"/>
    <mergeCell ref="D117:F117"/>
    <mergeCell ref="B119:G119"/>
    <mergeCell ref="B138:F138"/>
    <mergeCell ref="B139:F139"/>
  </mergeCells>
  <printOptions/>
  <pageMargins left="0" right="0" top="0" bottom="0" header="0" footer="0"/>
  <pageSetup fitToHeight="832" fitToWidth="595" horizontalDpi="300" verticalDpi="300" orientation="portrait" paperSize="9"/>
  <rowBreaks count="4" manualBreakCount="4">
    <brk id="26" max="255" man="1"/>
    <brk id="60" max="255" man="1"/>
    <brk id="101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2022-01-28T07:38:05Z</dcterms:created>
  <dcterms:modified xsi:type="dcterms:W3CDTF">2022-03-09T03:28:19Z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29EEE220FE124BC8975B151E41702EED</vt:lpwstr>
  </property>
  <property fmtid="{D5CDD505-2E9C-101B-9397-08002B2CF9AE}" pid="4" name="KSOProductBuildV">
    <vt:lpwstr>2052-11.1.0.11365</vt:lpwstr>
  </property>
</Properties>
</file>